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640" windowHeight="11760"/>
  </bookViews>
  <sheets>
    <sheet name="Sheet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3" i="1"/>
  <c r="M22"/>
  <c r="M17" l="1"/>
  <c r="M15"/>
  <c r="M24" l="1"/>
  <c r="M21"/>
  <c r="M20"/>
  <c r="M19"/>
  <c r="M16"/>
  <c r="M14"/>
  <c r="M13"/>
  <c r="M12"/>
  <c r="M8"/>
  <c r="M11"/>
  <c r="M25" l="1"/>
  <c r="M27" s="1"/>
</calcChain>
</file>

<file path=xl/sharedStrings.xml><?xml version="1.0" encoding="utf-8"?>
<sst xmlns="http://schemas.openxmlformats.org/spreadsheetml/2006/main" count="106" uniqueCount="63">
  <si>
    <t xml:space="preserve">ITEM/COLOR </t>
  </si>
  <si>
    <t xml:space="preserve"> </t>
  </si>
  <si>
    <t>WOMENS STYLE/SIZES</t>
  </si>
  <si>
    <t>MENS STYLE/SIZES</t>
  </si>
  <si>
    <t>NA</t>
  </si>
  <si>
    <t>YOUTH STYLE/SIZES</t>
  </si>
  <si>
    <t>ITEM DESCRIPTION</t>
  </si>
  <si>
    <t>SIZE</t>
  </si>
  <si>
    <t>QTY</t>
  </si>
  <si>
    <t>TOTAL</t>
  </si>
  <si>
    <t xml:space="preserve"> PRICE</t>
  </si>
  <si>
    <t xml:space="preserve">*HOODIE PRICE WITH 1 CLASSICS LOGO ON FRONT LEFT; ADDITONAL CLASSICS BALL LOGO ON BACK ADD $6.75, NAME/NUMBER PERSONALIZATION RIGHT FRONT ADD $7.00 </t>
  </si>
  <si>
    <t>BACK LOGO* (0 for None or 1 to Add)</t>
  </si>
  <si>
    <t>NAME/NUMBER LEFT FRONT (0 for None or 1 to Add)</t>
  </si>
  <si>
    <t>LIST NAME AND NUMBER HERE</t>
  </si>
  <si>
    <t>RIVAL SHORTS WITH CLASSICS LOGO ON LEFT LEG</t>
  </si>
  <si>
    <t>ENTER STYLE:   MENs (M), WOMENs(W), or YOUTH (Y)</t>
  </si>
  <si>
    <t>CLASSICS UNDER ARMOUR SPRING GEAR SALE</t>
  </si>
  <si>
    <t>NAME:</t>
  </si>
  <si>
    <t>ADDRESS:</t>
  </si>
  <si>
    <t>CITY:</t>
  </si>
  <si>
    <t>STATE:</t>
  </si>
  <si>
    <t>ZIP:</t>
  </si>
  <si>
    <t>EMAIL:</t>
  </si>
  <si>
    <t>SHIP/DELIVER TO:</t>
  </si>
  <si>
    <t>Email order form  to: info@classicsbasketball.com</t>
  </si>
  <si>
    <t>MARCH 28- APRIL 4 2016</t>
  </si>
  <si>
    <t>CLUBHOUSE FAN POLO</t>
  </si>
  <si>
    <t>STORM ARMOUR FLEECE HOODIE</t>
  </si>
  <si>
    <t xml:space="preserve">QAULIFIER 1/4 ZIP SHIRT </t>
  </si>
  <si>
    <t>NA - XS available in womens style</t>
  </si>
  <si>
    <t>STORM ARMOUR FLEECE FULL ZIP HOODY</t>
  </si>
  <si>
    <t>WOMENS STADUM TANK TOP</t>
  </si>
  <si>
    <t>WOMEN's HALF ZIP HOT SHOT WARM-UP</t>
  </si>
  <si>
    <t>NUMBER AND NAME GOES ON RIGHT SLEEVE</t>
  </si>
  <si>
    <t>HUSTLE II BACKPACK</t>
  </si>
  <si>
    <t>UNDER ARMOUR SHOES</t>
  </si>
  <si>
    <t>SPEEDFORM GEMINI</t>
  </si>
  <si>
    <t>1264304-410</t>
  </si>
  <si>
    <t>1246304-001</t>
  </si>
  <si>
    <t>MENS SIZES: 7-13, 14, 15, 16, 17, 18</t>
  </si>
  <si>
    <t>DECEPTION TRAINER</t>
  </si>
  <si>
    <t>1274392-011</t>
  </si>
  <si>
    <t>SUBTOTAL:</t>
  </si>
  <si>
    <t>SHIPPING GROUP ORDER FLAT RATE:</t>
  </si>
  <si>
    <t>TOTAL:</t>
  </si>
  <si>
    <t>UA MICRO G™ LIMITLESS TRAINER - MENS</t>
  </si>
  <si>
    <t>UA MICRO G™ LIMITLESS TRAINER - WOMENS</t>
  </si>
  <si>
    <t>1264966-038</t>
  </si>
  <si>
    <t>1258736-040</t>
  </si>
  <si>
    <t>MENS SIZES: 4.5-14, 15, 16</t>
  </si>
  <si>
    <t>UA CLUTCHFIT DRIVE 2</t>
  </si>
  <si>
    <t>HOODIE 095  (Navy) Classics Logo Centered on Front Chest, Name/Number on Left Sleeve if selected</t>
  </si>
  <si>
    <t>SHORTS 410  (Navy) - Classics on Ball Logo on left leg only</t>
  </si>
  <si>
    <t>POLO 410 (NAVY) Classics Logo on left front chest</t>
  </si>
  <si>
    <t>1/4 ZIP 410 NAVY - Classics Logo on left front chest, For logo on back and.or name.number select 1 in proper column</t>
  </si>
  <si>
    <t xml:space="preserve"> LIMITED WOMENS SIZES ONLY AVAILABLE - Classis Logo on left, name and number on front under UA logo if selected</t>
  </si>
  <si>
    <t>CLASSICS LOGO ON LOWER RIGHT - If selected Logo on back centered, name.number under UA logo</t>
  </si>
  <si>
    <t xml:space="preserve">  NA                                       Price is with Logo Only. Select 1 under personaliation column and enter Name and Number</t>
  </si>
  <si>
    <t>MENS SIZES: 8-12,13, 14, 15, 16 NO 12.5 in STOCK</t>
  </si>
  <si>
    <t>WOMENS SIZES: 6-10, LIMITED STOCK IN 10.5, 11, 12</t>
  </si>
  <si>
    <t>1258143-411</t>
  </si>
  <si>
    <t>MENS SIZES:  4-13, (Larger Back order eg 14, 15, 16, 17, 18)</t>
  </si>
</sst>
</file>

<file path=xl/styles.xml><?xml version="1.0" encoding="utf-8"?>
<styleSheet xmlns="http://schemas.openxmlformats.org/spreadsheetml/2006/main">
  <numFmts count="2">
    <numFmt numFmtId="8" formatCode="&quot;$&quot;#,##0.00_);[Red]\(&quot;$&quot;#,##0.00\)"/>
    <numFmt numFmtId="164" formatCode="&quot;$&quot;#,##0.00"/>
  </numFmts>
  <fonts count="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vertical="top"/>
    </xf>
    <xf numFmtId="8" fontId="0" fillId="0" borderId="1" xfId="0" applyNumberFormat="1" applyBorder="1" applyAlignment="1">
      <alignment horizontal="center" vertical="top"/>
    </xf>
    <xf numFmtId="8" fontId="0" fillId="0" borderId="1" xfId="0" applyNumberFormat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1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vertical="top"/>
    </xf>
    <xf numFmtId="8" fontId="1" fillId="2" borderId="1" xfId="0" applyNumberFormat="1" applyFont="1" applyFill="1" applyBorder="1" applyAlignment="1">
      <alignment horizontal="center" vertical="top"/>
    </xf>
    <xf numFmtId="8" fontId="1" fillId="2" borderId="1" xfId="0" applyNumberFormat="1" applyFont="1" applyFill="1" applyBorder="1" applyAlignment="1">
      <alignment vertical="top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top"/>
    </xf>
    <xf numFmtId="0" fontId="2" fillId="0" borderId="1" xfId="0" applyFont="1" applyBorder="1" applyAlignment="1">
      <alignment vertical="top"/>
    </xf>
    <xf numFmtId="0" fontId="0" fillId="3" borderId="1" xfId="0" applyFill="1" applyBorder="1" applyAlignment="1">
      <alignment horizontal="center" vertical="top"/>
    </xf>
    <xf numFmtId="0" fontId="0" fillId="0" borderId="2" xfId="0" applyBorder="1"/>
    <xf numFmtId="0" fontId="0" fillId="0" borderId="0" xfId="0" applyBorder="1"/>
    <xf numFmtId="0" fontId="0" fillId="0" borderId="0" xfId="0" applyBorder="1" applyAlignment="1">
      <alignment vertical="top"/>
    </xf>
    <xf numFmtId="0" fontId="2" fillId="0" borderId="0" xfId="0" applyFont="1" applyAlignment="1"/>
    <xf numFmtId="0" fontId="4" fillId="0" borderId="0" xfId="0" applyFont="1" applyAlignment="1"/>
    <xf numFmtId="0" fontId="2" fillId="0" borderId="0" xfId="0" applyFont="1" applyAlignment="1">
      <alignment horizontal="right"/>
    </xf>
    <xf numFmtId="0" fontId="0" fillId="0" borderId="3" xfId="0" applyBorder="1"/>
    <xf numFmtId="0" fontId="4" fillId="0" borderId="1" xfId="0" applyFont="1" applyBorder="1" applyAlignment="1">
      <alignment horizontal="right"/>
    </xf>
    <xf numFmtId="0" fontId="0" fillId="0" borderId="4" xfId="0" applyBorder="1"/>
    <xf numFmtId="0" fontId="4" fillId="0" borderId="0" xfId="0" applyFont="1"/>
    <xf numFmtId="0" fontId="0" fillId="3" borderId="1" xfId="0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2" fillId="0" borderId="1" xfId="0" applyFont="1" applyBorder="1" applyAlignment="1">
      <alignment horizontal="right"/>
    </xf>
    <xf numFmtId="164" fontId="0" fillId="0" borderId="1" xfId="0" applyNumberFormat="1" applyBorder="1"/>
    <xf numFmtId="0" fontId="2" fillId="4" borderId="1" xfId="0" applyFont="1" applyFill="1" applyBorder="1" applyAlignment="1">
      <alignment horizontal="center" vertical="top"/>
    </xf>
    <xf numFmtId="8" fontId="0" fillId="0" borderId="1" xfId="0" applyNumberFormat="1" applyBorder="1" applyAlignment="1">
      <alignment horizontal="center" vertical="top" wrapText="1"/>
    </xf>
    <xf numFmtId="0" fontId="2" fillId="5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7</xdr:row>
      <xdr:rowOff>266700</xdr:rowOff>
    </xdr:from>
    <xdr:to>
      <xdr:col>1</xdr:col>
      <xdr:colOff>1247775</xdr:colOff>
      <xdr:row>7</xdr:row>
      <xdr:rowOff>1362075</xdr:rowOff>
    </xdr:to>
    <xdr:pic>
      <xdr:nvPicPr>
        <xdr:cNvPr id="1025" name="Picture 1" descr="Under Armour Storm Women's Fleece Embossed Hoody - Carbon Heather/Midnight Navy/Midnight Nav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4450" y="2133600"/>
          <a:ext cx="10953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7</xdr:row>
      <xdr:rowOff>180975</xdr:rowOff>
    </xdr:from>
    <xdr:to>
      <xdr:col>2</xdr:col>
      <xdr:colOff>1133475</xdr:colOff>
      <xdr:row>8</xdr:row>
      <xdr:rowOff>4025</xdr:rowOff>
    </xdr:to>
    <xdr:pic>
      <xdr:nvPicPr>
        <xdr:cNvPr id="1027" name="Picture 3" descr="Men’s UA Storm Armour® Fleece Team Hoodie, Laydow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24150" y="771525"/>
          <a:ext cx="1038225" cy="1213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180974</xdr:colOff>
      <xdr:row>10</xdr:row>
      <xdr:rowOff>219074</xdr:rowOff>
    </xdr:from>
    <xdr:to>
      <xdr:col>2</xdr:col>
      <xdr:colOff>1009649</xdr:colOff>
      <xdr:row>10</xdr:row>
      <xdr:rowOff>1047749</xdr:rowOff>
    </xdr:to>
    <xdr:pic>
      <xdr:nvPicPr>
        <xdr:cNvPr id="1028" name="Picture 4" descr="UA TEAM RIVAL SHOR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4" y="2562224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247650</xdr:colOff>
      <xdr:row>10</xdr:row>
      <xdr:rowOff>228600</xdr:rowOff>
    </xdr:from>
    <xdr:to>
      <xdr:col>3</xdr:col>
      <xdr:colOff>1093470</xdr:colOff>
      <xdr:row>10</xdr:row>
      <xdr:rowOff>1066800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7650" y="2571750"/>
          <a:ext cx="84582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247650</xdr:rowOff>
    </xdr:from>
    <xdr:to>
      <xdr:col>1</xdr:col>
      <xdr:colOff>1255395</xdr:colOff>
      <xdr:row>10</xdr:row>
      <xdr:rowOff>1085850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1625" y="2590800"/>
          <a:ext cx="84582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</xdr:colOff>
      <xdr:row>11</xdr:row>
      <xdr:rowOff>171449</xdr:rowOff>
    </xdr:from>
    <xdr:to>
      <xdr:col>1</xdr:col>
      <xdr:colOff>1343024</xdr:colOff>
      <xdr:row>11</xdr:row>
      <xdr:rowOff>1190624</xdr:rowOff>
    </xdr:to>
    <xdr:pic>
      <xdr:nvPicPr>
        <xdr:cNvPr id="1030" name="Picture 6" descr="001 BLACK/WHI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66824" y="4952999"/>
          <a:ext cx="1019175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11</xdr:row>
      <xdr:rowOff>180975</xdr:rowOff>
    </xdr:from>
    <xdr:to>
      <xdr:col>2</xdr:col>
      <xdr:colOff>1162050</xdr:colOff>
      <xdr:row>11</xdr:row>
      <xdr:rowOff>1200150</xdr:rowOff>
    </xdr:to>
    <xdr:pic>
      <xdr:nvPicPr>
        <xdr:cNvPr id="1033" name="Picture 9" descr="http://cdn.allvolleyball.com/images/thumb/under-armour-mens-1270402-clubhouse-polo-volleyball-mens-coaches-gear-blac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0" y="4962525"/>
          <a:ext cx="1019175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85726</xdr:colOff>
      <xdr:row>12</xdr:row>
      <xdr:rowOff>200026</xdr:rowOff>
    </xdr:from>
    <xdr:to>
      <xdr:col>2</xdr:col>
      <xdr:colOff>1171575</xdr:colOff>
      <xdr:row>12</xdr:row>
      <xdr:rowOff>1285875</xdr:rowOff>
    </xdr:to>
    <xdr:pic>
      <xdr:nvPicPr>
        <xdr:cNvPr id="1035" name="product_image-2298" descr="Under Armour Men's 1273917 Qualifier 1/4 Zi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95551" y="6105526"/>
          <a:ext cx="1085849" cy="10858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285751</xdr:colOff>
      <xdr:row>12</xdr:row>
      <xdr:rowOff>190500</xdr:rowOff>
    </xdr:from>
    <xdr:to>
      <xdr:col>1</xdr:col>
      <xdr:colOff>1343027</xdr:colOff>
      <xdr:row>12</xdr:row>
      <xdr:rowOff>1247776</xdr:rowOff>
    </xdr:to>
    <xdr:pic>
      <xdr:nvPicPr>
        <xdr:cNvPr id="1036" name="product_image-2304" descr="Under Armour Women's 1273921 Qualifier 1/4 Zip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28726" y="6096000"/>
          <a:ext cx="1057276" cy="10572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333374</xdr:colOff>
      <xdr:row>14</xdr:row>
      <xdr:rowOff>161924</xdr:rowOff>
    </xdr:from>
    <xdr:to>
      <xdr:col>1</xdr:col>
      <xdr:colOff>1333499</xdr:colOff>
      <xdr:row>14</xdr:row>
      <xdr:rowOff>1162049</xdr:rowOff>
    </xdr:to>
    <xdr:pic>
      <xdr:nvPicPr>
        <xdr:cNvPr id="1039" name="Picture 15" descr="http://static.bsnsports.com/media/catalog/product/cache/1/image/51x/cafaf5c4d2232f2f2b0636451a5b1c14/1260298-410_x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6349" y="8610599"/>
          <a:ext cx="1000125" cy="1000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57151</xdr:colOff>
      <xdr:row>16</xdr:row>
      <xdr:rowOff>247652</xdr:rowOff>
    </xdr:from>
    <xdr:to>
      <xdr:col>4</xdr:col>
      <xdr:colOff>1124246</xdr:colOff>
      <xdr:row>16</xdr:row>
      <xdr:rowOff>1190626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38701" y="10944227"/>
          <a:ext cx="1067095" cy="9429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104776</xdr:colOff>
      <xdr:row>15</xdr:row>
      <xdr:rowOff>219076</xdr:rowOff>
    </xdr:from>
    <xdr:to>
      <xdr:col>1</xdr:col>
      <xdr:colOff>1323976</xdr:colOff>
      <xdr:row>15</xdr:row>
      <xdr:rowOff>1276564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1" y="9763126"/>
          <a:ext cx="1219200" cy="10574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495300</xdr:colOff>
      <xdr:row>13</xdr:row>
      <xdr:rowOff>190501</xdr:rowOff>
    </xdr:from>
    <xdr:to>
      <xdr:col>1</xdr:col>
      <xdr:colOff>1197341</xdr:colOff>
      <xdr:row>13</xdr:row>
      <xdr:rowOff>1181101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38275" y="7410451"/>
          <a:ext cx="702041" cy="990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19</xdr:row>
      <xdr:rowOff>333375</xdr:rowOff>
    </xdr:from>
    <xdr:to>
      <xdr:col>1</xdr:col>
      <xdr:colOff>1333500</xdr:colOff>
      <xdr:row>19</xdr:row>
      <xdr:rowOff>928922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0" y="13944600"/>
          <a:ext cx="1228725" cy="5955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20</xdr:row>
      <xdr:rowOff>295275</xdr:rowOff>
    </xdr:from>
    <xdr:to>
      <xdr:col>1</xdr:col>
      <xdr:colOff>1359793</xdr:colOff>
      <xdr:row>20</xdr:row>
      <xdr:rowOff>915016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0" y="14916150"/>
          <a:ext cx="1255018" cy="619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921141</xdr:colOff>
      <xdr:row>23</xdr:row>
      <xdr:rowOff>352425</xdr:rowOff>
    </xdr:from>
    <xdr:to>
      <xdr:col>2</xdr:col>
      <xdr:colOff>109879</xdr:colOff>
      <xdr:row>23</xdr:row>
      <xdr:rowOff>1143000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21141" y="18316575"/>
          <a:ext cx="1522363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95251</xdr:colOff>
      <xdr:row>21</xdr:row>
      <xdr:rowOff>257176</xdr:rowOff>
    </xdr:from>
    <xdr:to>
      <xdr:col>2</xdr:col>
      <xdr:colOff>174527</xdr:colOff>
      <xdr:row>21</xdr:row>
      <xdr:rowOff>1038226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8226" y="15973426"/>
          <a:ext cx="1469926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22</xdr:row>
      <xdr:rowOff>276225</xdr:rowOff>
    </xdr:from>
    <xdr:to>
      <xdr:col>2</xdr:col>
      <xdr:colOff>193576</xdr:colOff>
      <xdr:row>22</xdr:row>
      <xdr:rowOff>1057275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57275" y="17078325"/>
          <a:ext cx="1469926" cy="781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18</xdr:row>
      <xdr:rowOff>243493</xdr:rowOff>
    </xdr:from>
    <xdr:to>
      <xdr:col>1</xdr:col>
      <xdr:colOff>1371600</xdr:colOff>
      <xdr:row>18</xdr:row>
      <xdr:rowOff>1114424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52525" y="12864118"/>
          <a:ext cx="1162050" cy="87093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8"/>
  <sheetViews>
    <sheetView tabSelected="1" topLeftCell="A16" zoomScale="80" zoomScaleNormal="80" workbookViewId="0">
      <selection activeCell="G24" sqref="G24"/>
    </sheetView>
  </sheetViews>
  <sheetFormatPr defaultRowHeight="15"/>
  <cols>
    <col min="1" max="1" width="14.140625" style="2" customWidth="1"/>
    <col min="2" max="2" width="20.85546875" customWidth="1"/>
    <col min="3" max="3" width="18.7109375" customWidth="1"/>
    <col min="4" max="4" width="16.7109375" customWidth="1"/>
    <col min="5" max="5" width="19.28515625" customWidth="1"/>
    <col min="6" max="6" width="9.140625" customWidth="1"/>
    <col min="7" max="7" width="19.42578125" customWidth="1"/>
    <col min="8" max="9" width="4.5703125" bestFit="1" customWidth="1"/>
    <col min="10" max="10" width="12.28515625" customWidth="1"/>
    <col min="11" max="11" width="18.42578125" customWidth="1"/>
    <col min="12" max="12" width="14.5703125" customWidth="1"/>
    <col min="13" max="13" width="8.42578125" customWidth="1"/>
  </cols>
  <sheetData>
    <row r="1" spans="1:14" ht="18.75">
      <c r="A1" s="27" t="s">
        <v>17</v>
      </c>
      <c r="D1" s="32" t="s">
        <v>26</v>
      </c>
    </row>
    <row r="2" spans="1:14" ht="17.25" customHeight="1">
      <c r="A2" s="30" t="s">
        <v>18</v>
      </c>
      <c r="B2" s="23"/>
      <c r="C2" s="29"/>
      <c r="D2" s="28" t="s">
        <v>24</v>
      </c>
      <c r="E2" s="23"/>
      <c r="F2" s="31"/>
      <c r="G2" s="29"/>
    </row>
    <row r="3" spans="1:14" ht="17.25" customHeight="1">
      <c r="A3" s="30" t="s">
        <v>23</v>
      </c>
      <c r="B3" s="23"/>
      <c r="C3" s="29"/>
      <c r="D3" s="28" t="s">
        <v>19</v>
      </c>
      <c r="E3" s="23"/>
      <c r="F3" s="31"/>
      <c r="G3" s="29"/>
    </row>
    <row r="4" spans="1:14" ht="17.25" customHeight="1">
      <c r="A4" s="27"/>
      <c r="D4" s="28" t="s">
        <v>20</v>
      </c>
      <c r="E4" s="23"/>
      <c r="F4" s="31"/>
      <c r="G4" s="29"/>
    </row>
    <row r="5" spans="1:14">
      <c r="A5" s="26" t="s">
        <v>25</v>
      </c>
      <c r="D5" s="28" t="s">
        <v>21</v>
      </c>
      <c r="E5" s="23"/>
      <c r="F5" s="29"/>
    </row>
    <row r="6" spans="1:14">
      <c r="D6" s="28" t="s">
        <v>22</v>
      </c>
      <c r="E6" s="5"/>
    </row>
    <row r="7" spans="1:14" ht="46.5" customHeight="1">
      <c r="A7" s="3" t="s">
        <v>6</v>
      </c>
      <c r="B7" s="4" t="s">
        <v>2</v>
      </c>
      <c r="C7" s="4" t="s">
        <v>3</v>
      </c>
      <c r="D7" s="4" t="s">
        <v>5</v>
      </c>
      <c r="E7" s="4" t="s">
        <v>0</v>
      </c>
      <c r="F7" s="3" t="s">
        <v>10</v>
      </c>
      <c r="G7" s="3" t="s">
        <v>16</v>
      </c>
      <c r="H7" s="4" t="s">
        <v>7</v>
      </c>
      <c r="I7" s="4" t="s">
        <v>8</v>
      </c>
      <c r="J7" s="3" t="s">
        <v>12</v>
      </c>
      <c r="K7" s="3" t="s">
        <v>13</v>
      </c>
      <c r="L7" s="3" t="s">
        <v>14</v>
      </c>
      <c r="M7" s="4" t="s">
        <v>9</v>
      </c>
      <c r="N7" s="24"/>
    </row>
    <row r="8" spans="1:14" ht="109.5" customHeight="1">
      <c r="A8" s="6" t="s">
        <v>28</v>
      </c>
      <c r="B8" s="20">
        <v>1247774</v>
      </c>
      <c r="C8" s="20">
        <v>1246151</v>
      </c>
      <c r="E8" s="6" t="s">
        <v>52</v>
      </c>
      <c r="F8" s="9">
        <v>55</v>
      </c>
      <c r="G8" s="10"/>
      <c r="H8" s="9" t="s">
        <v>1</v>
      </c>
      <c r="I8" s="20">
        <v>0</v>
      </c>
      <c r="J8" s="20">
        <v>0</v>
      </c>
      <c r="K8" s="20">
        <v>0</v>
      </c>
      <c r="L8" s="20"/>
      <c r="M8" s="10">
        <f>I8*F8+J8*6.75+K8*7</f>
        <v>0</v>
      </c>
      <c r="N8" s="25"/>
    </row>
    <row r="9" spans="1:14" ht="16.5" customHeight="1">
      <c r="A9" s="21" t="s">
        <v>11</v>
      </c>
      <c r="B9" s="11"/>
      <c r="C9" s="5"/>
      <c r="D9" s="7"/>
      <c r="E9" s="8"/>
      <c r="F9" s="9"/>
      <c r="G9" s="10"/>
      <c r="H9" s="10"/>
      <c r="I9" s="8"/>
      <c r="J9" s="10"/>
      <c r="K9" s="10"/>
      <c r="L9" s="10"/>
      <c r="M9" s="5"/>
      <c r="N9" s="24"/>
    </row>
    <row r="10" spans="1:14" ht="12" customHeight="1">
      <c r="A10" s="12"/>
      <c r="B10" s="13"/>
      <c r="C10" s="14"/>
      <c r="D10" s="15"/>
      <c r="E10" s="16"/>
      <c r="F10" s="17"/>
      <c r="G10" s="18"/>
      <c r="H10" s="18"/>
      <c r="I10" s="16"/>
      <c r="J10" s="18"/>
      <c r="K10" s="18"/>
      <c r="L10" s="18"/>
      <c r="M10" s="14"/>
      <c r="N10" s="24"/>
    </row>
    <row r="11" spans="1:14" ht="91.5" customHeight="1">
      <c r="A11" s="6" t="s">
        <v>15</v>
      </c>
      <c r="B11" s="1">
        <v>1247770</v>
      </c>
      <c r="C11" s="7">
        <v>1261121</v>
      </c>
      <c r="D11" s="7">
        <v>126197</v>
      </c>
      <c r="E11" s="6" t="s">
        <v>53</v>
      </c>
      <c r="F11" s="9">
        <v>25</v>
      </c>
      <c r="G11" s="10"/>
      <c r="H11" s="9" t="s">
        <v>1</v>
      </c>
      <c r="I11" s="8"/>
      <c r="J11" s="39">
        <v>0</v>
      </c>
      <c r="K11" s="40" t="s">
        <v>4</v>
      </c>
      <c r="L11" s="40" t="s">
        <v>4</v>
      </c>
      <c r="M11" s="10">
        <f>I11*F11</f>
        <v>0</v>
      </c>
      <c r="N11" s="24"/>
    </row>
    <row r="12" spans="1:14" ht="99.75" customHeight="1">
      <c r="A12" s="6" t="s">
        <v>27</v>
      </c>
      <c r="B12" s="7">
        <v>1270402</v>
      </c>
      <c r="C12" s="7">
        <v>1270480</v>
      </c>
      <c r="D12" s="22" t="s">
        <v>4</v>
      </c>
      <c r="E12" s="6" t="s">
        <v>54</v>
      </c>
      <c r="F12" s="9">
        <v>50</v>
      </c>
      <c r="G12" s="10"/>
      <c r="H12" s="9" t="s">
        <v>1</v>
      </c>
      <c r="I12" s="20">
        <v>0</v>
      </c>
      <c r="J12" s="20">
        <v>0</v>
      </c>
      <c r="K12" s="20">
        <v>0</v>
      </c>
      <c r="L12" s="20"/>
      <c r="M12" s="10">
        <f t="shared" ref="M12:M16" si="0">I12*F12+J12*6.75+K12*7</f>
        <v>0</v>
      </c>
      <c r="N12" s="24"/>
    </row>
    <row r="13" spans="1:14" ht="103.5" customHeight="1">
      <c r="A13" s="6" t="s">
        <v>29</v>
      </c>
      <c r="B13" s="7">
        <v>1273917</v>
      </c>
      <c r="C13" s="7">
        <v>1273921</v>
      </c>
      <c r="D13" s="33" t="s">
        <v>30</v>
      </c>
      <c r="E13" s="6" t="s">
        <v>55</v>
      </c>
      <c r="F13" s="9">
        <v>50</v>
      </c>
      <c r="G13" s="9"/>
      <c r="H13" s="9" t="s">
        <v>1</v>
      </c>
      <c r="I13" s="20">
        <v>0</v>
      </c>
      <c r="J13" s="20">
        <v>0</v>
      </c>
      <c r="K13" s="20">
        <v>0</v>
      </c>
      <c r="L13" s="20"/>
      <c r="M13" s="10">
        <f t="shared" si="0"/>
        <v>0</v>
      </c>
      <c r="N13" s="24"/>
    </row>
    <row r="14" spans="1:14" ht="112.5" customHeight="1">
      <c r="A14" s="6" t="s">
        <v>31</v>
      </c>
      <c r="B14" s="7">
        <v>1258828</v>
      </c>
      <c r="C14" s="22" t="s">
        <v>4</v>
      </c>
      <c r="D14" s="22" t="s">
        <v>4</v>
      </c>
      <c r="E14" s="6" t="s">
        <v>56</v>
      </c>
      <c r="F14" s="9">
        <v>50</v>
      </c>
      <c r="G14" s="9"/>
      <c r="H14" s="9" t="s">
        <v>1</v>
      </c>
      <c r="I14" s="20">
        <v>0</v>
      </c>
      <c r="J14" s="20">
        <v>0</v>
      </c>
      <c r="K14" s="20">
        <v>0</v>
      </c>
      <c r="L14" s="20"/>
      <c r="M14" s="10">
        <f t="shared" si="0"/>
        <v>0</v>
      </c>
      <c r="N14" s="24"/>
    </row>
    <row r="15" spans="1:14" ht="96.75" customHeight="1">
      <c r="A15" s="6" t="s">
        <v>32</v>
      </c>
      <c r="B15" s="7">
        <v>1260298</v>
      </c>
      <c r="C15" s="22" t="s">
        <v>4</v>
      </c>
      <c r="D15" s="22" t="s">
        <v>4</v>
      </c>
      <c r="E15" s="6" t="s">
        <v>57</v>
      </c>
      <c r="F15" s="9">
        <v>25</v>
      </c>
      <c r="G15" s="9"/>
      <c r="H15" s="9" t="s">
        <v>1</v>
      </c>
      <c r="I15" s="20">
        <v>0</v>
      </c>
      <c r="J15" s="20">
        <v>0</v>
      </c>
      <c r="K15" s="20">
        <v>0</v>
      </c>
      <c r="L15" s="20"/>
      <c r="M15" s="10">
        <f t="shared" ref="M15" si="1">I15*F15+J15*6.75+K15*7</f>
        <v>0</v>
      </c>
      <c r="N15" s="24"/>
    </row>
    <row r="16" spans="1:14" ht="104.25" customHeight="1">
      <c r="A16" s="6" t="s">
        <v>33</v>
      </c>
      <c r="B16" s="7">
        <v>1270500</v>
      </c>
      <c r="C16" s="22" t="s">
        <v>4</v>
      </c>
      <c r="D16" s="22" t="s">
        <v>4</v>
      </c>
      <c r="E16" s="6" t="s">
        <v>34</v>
      </c>
      <c r="F16" s="9">
        <v>52</v>
      </c>
      <c r="G16" s="10"/>
      <c r="H16" s="9" t="s">
        <v>1</v>
      </c>
      <c r="I16" s="20">
        <v>0</v>
      </c>
      <c r="J16" s="20">
        <v>0</v>
      </c>
      <c r="K16" s="20">
        <v>0</v>
      </c>
      <c r="L16" s="20"/>
      <c r="M16" s="10">
        <f t="shared" si="0"/>
        <v>0</v>
      </c>
      <c r="N16" s="24"/>
    </row>
    <row r="17" spans="1:14" ht="101.25" customHeight="1">
      <c r="A17" s="6" t="s">
        <v>35</v>
      </c>
      <c r="B17" s="22" t="s">
        <v>4</v>
      </c>
      <c r="C17" s="22" t="s">
        <v>4</v>
      </c>
      <c r="D17" s="22" t="s">
        <v>4</v>
      </c>
      <c r="E17" s="7">
        <v>1272782</v>
      </c>
      <c r="F17" s="9">
        <v>48</v>
      </c>
      <c r="G17" s="38" t="s">
        <v>58</v>
      </c>
      <c r="H17" s="9" t="s">
        <v>4</v>
      </c>
      <c r="I17" s="20">
        <v>0</v>
      </c>
      <c r="J17" s="37" t="s">
        <v>4</v>
      </c>
      <c r="K17" s="20">
        <v>0</v>
      </c>
      <c r="L17" s="20"/>
      <c r="M17" s="10">
        <f>I17*F17+K17*7</f>
        <v>0</v>
      </c>
      <c r="N17" s="24"/>
    </row>
    <row r="18" spans="1:14">
      <c r="A18" s="21" t="s">
        <v>36</v>
      </c>
      <c r="B18" s="8"/>
      <c r="C18" s="8"/>
      <c r="D18" s="8"/>
      <c r="E18" s="8"/>
      <c r="F18" s="20"/>
      <c r="G18" s="20" t="s">
        <v>1</v>
      </c>
      <c r="H18" s="8"/>
      <c r="I18" s="8"/>
      <c r="J18" s="8"/>
      <c r="K18" s="8"/>
      <c r="L18" s="8"/>
      <c r="M18" s="10" t="s">
        <v>1</v>
      </c>
      <c r="N18" s="24"/>
    </row>
    <row r="19" spans="1:14" ht="89.25" customHeight="1">
      <c r="A19" s="6" t="s">
        <v>51</v>
      </c>
      <c r="B19" s="34" t="s">
        <v>61</v>
      </c>
      <c r="C19" s="8" t="s">
        <v>62</v>
      </c>
      <c r="D19" s="8"/>
      <c r="E19" s="8"/>
      <c r="F19" s="9">
        <v>91</v>
      </c>
      <c r="G19" s="8"/>
      <c r="H19" s="8"/>
      <c r="I19" s="8"/>
      <c r="J19" s="4" t="s">
        <v>4</v>
      </c>
      <c r="K19" s="4" t="s">
        <v>4</v>
      </c>
      <c r="L19" s="4" t="s">
        <v>4</v>
      </c>
      <c r="M19" s="10">
        <f>I19*F19</f>
        <v>0</v>
      </c>
      <c r="N19" s="24"/>
    </row>
    <row r="20" spans="1:14" ht="79.5" customHeight="1">
      <c r="A20" s="6" t="s">
        <v>37</v>
      </c>
      <c r="B20" s="7" t="s">
        <v>38</v>
      </c>
      <c r="C20" s="8" t="s">
        <v>40</v>
      </c>
      <c r="D20" s="5"/>
      <c r="E20" s="5"/>
      <c r="F20" s="9">
        <v>95</v>
      </c>
      <c r="G20" s="5"/>
      <c r="H20" s="5"/>
      <c r="I20" s="5"/>
      <c r="J20" s="4" t="s">
        <v>4</v>
      </c>
      <c r="K20" s="4" t="s">
        <v>4</v>
      </c>
      <c r="L20" s="4" t="s">
        <v>4</v>
      </c>
      <c r="M20" s="10">
        <f>I20*F20</f>
        <v>0</v>
      </c>
      <c r="N20" s="24"/>
    </row>
    <row r="21" spans="1:14" ht="75" customHeight="1">
      <c r="A21" s="6" t="s">
        <v>37</v>
      </c>
      <c r="B21" s="8" t="s">
        <v>39</v>
      </c>
      <c r="C21" s="8" t="s">
        <v>40</v>
      </c>
      <c r="D21" s="5"/>
      <c r="E21" s="5"/>
      <c r="F21" s="9">
        <v>95</v>
      </c>
      <c r="G21" s="5"/>
      <c r="H21" s="5"/>
      <c r="I21" s="5"/>
      <c r="J21" s="4" t="s">
        <v>4</v>
      </c>
      <c r="K21" s="4" t="s">
        <v>4</v>
      </c>
      <c r="L21" s="4" t="s">
        <v>4</v>
      </c>
      <c r="M21" s="10">
        <f>I21*F21</f>
        <v>0</v>
      </c>
      <c r="N21" s="24"/>
    </row>
    <row r="22" spans="1:14" ht="85.5" customHeight="1">
      <c r="A22" s="6" t="s">
        <v>46</v>
      </c>
      <c r="B22" s="8" t="s">
        <v>48</v>
      </c>
      <c r="C22" s="8" t="s">
        <v>59</v>
      </c>
      <c r="D22" s="5"/>
      <c r="E22" s="5"/>
      <c r="F22" s="9">
        <v>61</v>
      </c>
      <c r="G22" s="5"/>
      <c r="H22" s="5"/>
      <c r="I22" s="5"/>
      <c r="J22" s="4" t="s">
        <v>4</v>
      </c>
      <c r="K22" s="4" t="s">
        <v>4</v>
      </c>
      <c r="L22" s="4" t="s">
        <v>4</v>
      </c>
      <c r="M22" s="10">
        <f>I22*F22</f>
        <v>0</v>
      </c>
      <c r="N22" s="24"/>
    </row>
    <row r="23" spans="1:14" ht="91.5" customHeight="1">
      <c r="A23" s="6" t="s">
        <v>47</v>
      </c>
      <c r="B23" s="8" t="s">
        <v>49</v>
      </c>
      <c r="C23" s="8" t="s">
        <v>60</v>
      </c>
      <c r="D23" s="5"/>
      <c r="E23" s="5"/>
      <c r="F23" s="9">
        <v>61</v>
      </c>
      <c r="G23" s="5"/>
      <c r="H23" s="5"/>
      <c r="I23" s="5"/>
      <c r="J23" s="4" t="s">
        <v>4</v>
      </c>
      <c r="K23" s="4" t="s">
        <v>4</v>
      </c>
      <c r="L23" s="4" t="s">
        <v>4</v>
      </c>
      <c r="M23" s="10">
        <f>I23*F23</f>
        <v>0</v>
      </c>
      <c r="N23" s="24"/>
    </row>
    <row r="24" spans="1:14" ht="93.75" customHeight="1">
      <c r="A24" s="6" t="s">
        <v>41</v>
      </c>
      <c r="B24" s="34" t="s">
        <v>42</v>
      </c>
      <c r="C24" s="7" t="s">
        <v>50</v>
      </c>
      <c r="D24" s="8"/>
      <c r="E24" s="8" t="s">
        <v>1</v>
      </c>
      <c r="F24" s="9">
        <v>58</v>
      </c>
      <c r="G24" s="5"/>
      <c r="H24" s="5"/>
      <c r="I24" s="5"/>
      <c r="J24" s="4" t="s">
        <v>4</v>
      </c>
      <c r="K24" s="4" t="s">
        <v>4</v>
      </c>
      <c r="L24" s="4" t="s">
        <v>4</v>
      </c>
      <c r="M24" s="10">
        <f>I24*F24</f>
        <v>0</v>
      </c>
      <c r="N24" s="24"/>
    </row>
    <row r="25" spans="1:14">
      <c r="A25" s="19"/>
      <c r="B25" s="5"/>
      <c r="C25" s="5"/>
      <c r="D25" s="5"/>
      <c r="E25" s="5"/>
      <c r="F25" s="9" t="s">
        <v>1</v>
      </c>
      <c r="G25" s="5"/>
      <c r="H25" s="5"/>
      <c r="I25" s="5"/>
      <c r="J25" s="5"/>
      <c r="K25" s="5"/>
      <c r="L25" s="35" t="s">
        <v>43</v>
      </c>
      <c r="M25" s="36">
        <f>SUM(M8:M24)</f>
        <v>0</v>
      </c>
      <c r="N25" s="24"/>
    </row>
    <row r="26" spans="1:14">
      <c r="A26" s="19"/>
      <c r="B26" s="5"/>
      <c r="C26" s="5"/>
      <c r="D26" s="5"/>
      <c r="E26" s="5"/>
      <c r="F26" s="5"/>
      <c r="G26" s="5"/>
      <c r="H26" s="5"/>
      <c r="I26" s="5"/>
      <c r="J26" s="5"/>
      <c r="K26" s="5"/>
      <c r="L26" s="35" t="s">
        <v>44</v>
      </c>
      <c r="M26" s="36">
        <v>5</v>
      </c>
      <c r="N26" s="24"/>
    </row>
    <row r="27" spans="1:14">
      <c r="A27" s="19"/>
      <c r="B27" s="5"/>
      <c r="C27" s="5"/>
      <c r="D27" s="5"/>
      <c r="E27" s="5"/>
      <c r="F27" s="5"/>
      <c r="G27" s="5"/>
      <c r="H27" s="5"/>
      <c r="I27" s="5"/>
      <c r="J27" s="5"/>
      <c r="K27" s="5"/>
      <c r="L27" s="35" t="s">
        <v>45</v>
      </c>
      <c r="M27" s="36">
        <f>M26+M25</f>
        <v>5</v>
      </c>
      <c r="N27" s="24"/>
    </row>
    <row r="28" spans="1:14">
      <c r="N28" s="24"/>
    </row>
  </sheetData>
  <dataValidations count="1">
    <dataValidation type="whole" allowBlank="1" showInputMessage="1" showErrorMessage="1" sqref="I8">
      <formula1>1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 Baynton</dc:creator>
  <cp:lastModifiedBy>Andrew G Stadnik</cp:lastModifiedBy>
  <dcterms:created xsi:type="dcterms:W3CDTF">2016-03-22T14:19:22Z</dcterms:created>
  <dcterms:modified xsi:type="dcterms:W3CDTF">2016-03-28T13:35:41Z</dcterms:modified>
</cp:coreProperties>
</file>